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690"/>
  </bookViews>
  <sheets>
    <sheet name="探测距离计算(已知焦距)" sheetId="2" r:id="rId1"/>
    <sheet name="焦距计算（已知探测距离）" sheetId="3" r:id="rId2"/>
  </sheets>
  <calcPr calcId="144525"/>
</workbook>
</file>

<file path=xl/sharedStrings.xml><?xml version="1.0" encoding="utf-8"?>
<sst xmlns="http://schemas.openxmlformats.org/spreadsheetml/2006/main" count="35" uniqueCount="21">
  <si>
    <t>华景康作用距离计算模板</t>
  </si>
  <si>
    <t>序号</t>
  </si>
  <si>
    <t>探测器类型</t>
  </si>
  <si>
    <t>像元尺寸(um)</t>
  </si>
  <si>
    <t>焦距(mm)</t>
  </si>
  <si>
    <t>目标大小(m)</t>
  </si>
  <si>
    <t>目标描述</t>
  </si>
  <si>
    <t>空间分辨率（mrad）</t>
  </si>
  <si>
    <t>识别参数</t>
  </si>
  <si>
    <t>识别距离（km）</t>
  </si>
  <si>
    <t>水平像元个数</t>
  </si>
  <si>
    <t>垂直像元个数</t>
  </si>
  <si>
    <t>水平视场角</t>
  </si>
  <si>
    <t>垂直视场角</t>
  </si>
  <si>
    <t>320x256</t>
  </si>
  <si>
    <t>小车</t>
  </si>
  <si>
    <t>640x512</t>
  </si>
  <si>
    <t>384x288</t>
  </si>
  <si>
    <t>640x480</t>
  </si>
  <si>
    <r>
      <t>注释：
1、此表格已知焦距，目标大小，计算识别距离；
2、修改“</t>
    </r>
    <r>
      <rPr>
        <b/>
        <sz val="11"/>
        <color theme="1" tint="0.25"/>
        <rFont val="思源黑体 CN Medium"/>
        <charset val="134"/>
      </rPr>
      <t>焦距”、</t>
    </r>
    <r>
      <rPr>
        <sz val="11"/>
        <color theme="1" tint="0.25"/>
        <rFont val="思源黑体 CN Medium"/>
        <charset val="134"/>
      </rPr>
      <t>“</t>
    </r>
    <r>
      <rPr>
        <b/>
        <sz val="11"/>
        <color theme="1" tint="0.25"/>
        <rFont val="思源黑体 CN Medium"/>
        <charset val="134"/>
      </rPr>
      <t>目标大小”、</t>
    </r>
    <r>
      <rPr>
        <sz val="11"/>
        <color theme="1" tint="0.25"/>
        <rFont val="思源黑体 CN Medium"/>
        <charset val="134"/>
      </rPr>
      <t>自动计算</t>
    </r>
    <r>
      <rPr>
        <b/>
        <sz val="11"/>
        <color theme="1" tint="0.25"/>
        <rFont val="思源黑体 CN Medium"/>
        <charset val="134"/>
      </rPr>
      <t xml:space="preserve">“识别距离”；
</t>
    </r>
    <r>
      <rPr>
        <sz val="11"/>
        <color theme="1" tint="0.25"/>
        <rFont val="思源黑体 CN Medium"/>
        <charset val="134"/>
      </rPr>
      <t>3、“识别参数”每个厂家给出的值略有不同，但影响不大，针对智能算法，需根据算法调整；</t>
    </r>
    <r>
      <rPr>
        <b/>
        <sz val="11"/>
        <rFont val="宋体"/>
        <charset val="134"/>
        <scheme val="minor"/>
      </rPr>
      <t xml:space="preserve">
</t>
    </r>
  </si>
  <si>
    <r>
      <rPr>
        <sz val="14"/>
        <color theme="1"/>
        <rFont val="宋体"/>
        <charset val="134"/>
        <scheme val="minor"/>
      </rPr>
      <t>注释：
1、此表格已知目标大小和识别距离，计算焦距
2、修改</t>
    </r>
    <r>
      <rPr>
        <b/>
        <sz val="14"/>
        <color rgb="FFFF0000"/>
        <rFont val="宋体"/>
        <charset val="134"/>
        <scheme val="minor"/>
      </rPr>
      <t>“目标大小”</t>
    </r>
    <r>
      <rPr>
        <sz val="14"/>
        <color theme="1"/>
        <rFont val="宋体"/>
        <charset val="134"/>
        <scheme val="minor"/>
      </rPr>
      <t>，</t>
    </r>
    <r>
      <rPr>
        <b/>
        <sz val="14"/>
        <color rgb="FFFF0000"/>
        <rFont val="宋体"/>
        <charset val="134"/>
        <scheme val="minor"/>
      </rPr>
      <t>“识别距离”</t>
    </r>
    <r>
      <rPr>
        <sz val="14"/>
        <color theme="1"/>
        <rFont val="宋体"/>
        <charset val="134"/>
        <scheme val="minor"/>
      </rPr>
      <t>，自动计算出</t>
    </r>
    <r>
      <rPr>
        <b/>
        <sz val="14"/>
        <color rgb="FFFF0000"/>
        <rFont val="宋体"/>
        <charset val="134"/>
        <scheme val="minor"/>
      </rPr>
      <t>“焦距”</t>
    </r>
    <r>
      <rPr>
        <sz val="14"/>
        <color theme="1"/>
        <rFont val="宋体"/>
        <charset val="134"/>
        <scheme val="minor"/>
      </rPr>
      <t>；
3、“识别参数”每个厂家给出的值略有不同，但影响不大，针对智能算法，需根据算法调整；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</si>
</sst>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  <numFmt numFmtId="178" formatCode="0_);[Red]\(0\)"/>
  </numFmts>
  <fonts count="30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思源黑体 CN Medium"/>
      <charset val="134"/>
    </font>
    <font>
      <b/>
      <sz val="11"/>
      <color theme="0"/>
      <name val="思源黑体 CN Medium"/>
      <charset val="134"/>
    </font>
    <font>
      <sz val="11"/>
      <color theme="1"/>
      <name val="思源黑体 CN Medium"/>
      <charset val="134"/>
    </font>
    <font>
      <sz val="11"/>
      <color theme="1" tint="0.25"/>
      <name val="思源黑体 CN Medium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11"/>
      <color theme="1" tint="0.25"/>
      <name val="思源黑体 CN Medium"/>
      <charset val="134"/>
    </font>
    <font>
      <b/>
      <sz val="1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C7000B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177" fontId="0" fillId="3" borderId="4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</xf>
    <xf numFmtId="0" fontId="0" fillId="4" borderId="5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177" fontId="0" fillId="4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Alignment="1" applyProtection="1">
      <alignment horizontal="center" vertical="center"/>
    </xf>
    <xf numFmtId="0" fontId="5" fillId="6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 indent="1"/>
    </xf>
    <xf numFmtId="0" fontId="4" fillId="5" borderId="2" xfId="0" applyFont="1" applyFill="1" applyBorder="1" applyAlignment="1">
      <alignment horizontal="center" vertical="center"/>
    </xf>
    <xf numFmtId="177" fontId="5" fillId="6" borderId="3" xfId="0" applyNumberFormat="1" applyFont="1" applyFill="1" applyBorder="1" applyAlignment="1">
      <alignment horizontal="center" vertical="center"/>
    </xf>
    <xf numFmtId="178" fontId="5" fillId="6" borderId="3" xfId="0" applyNumberFormat="1" applyFont="1" applyFill="1" applyBorder="1" applyAlignment="1">
      <alignment horizontal="center" vertical="center"/>
    </xf>
    <xf numFmtId="177" fontId="5" fillId="6" borderId="5" xfId="0" applyNumberFormat="1" applyFont="1" applyFill="1" applyBorder="1" applyAlignment="1">
      <alignment horizontal="center" vertical="center"/>
    </xf>
    <xf numFmtId="178" fontId="5" fillId="6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1">
    <dxf>
      <font>
        <name val="思源黑体 CN Medium"/>
        <scheme val="none"/>
      </font>
      <fill>
        <patternFill patternType="solid">
          <bgColor rgb="FFFFE1E1"/>
        </patternFill>
      </fill>
    </dxf>
    <dxf>
      <font>
        <name val="思源黑体 CN Medium"/>
        <scheme val="none"/>
      </font>
      <fill>
        <patternFill patternType="solid">
          <bgColor rgb="FFFFE1E1"/>
        </patternFill>
      </fill>
    </dxf>
    <dxf>
      <font>
        <name val="思源黑体 CN Medium"/>
        <scheme val="none"/>
      </font>
      <fill>
        <patternFill patternType="solid">
          <bgColor rgb="FFFFE1E1"/>
        </patternFill>
      </fill>
    </dxf>
    <dxf>
      <font>
        <name val="思源黑体 CN Medium"/>
        <scheme val="none"/>
      </font>
      <fill>
        <patternFill patternType="solid">
          <bgColor rgb="FFFFE1E1"/>
        </patternFill>
      </fill>
    </dxf>
    <dxf>
      <font>
        <name val="思源黑体 CN Medium"/>
        <scheme val="none"/>
      </font>
      <fill>
        <patternFill patternType="solid">
          <bgColor rgb="FFFFE1E1"/>
        </patternFill>
      </fill>
    </dxf>
    <dxf>
      <font>
        <name val="思源黑体 CN Medium"/>
        <scheme val="none"/>
        <b val="0"/>
        <i val="0"/>
        <strike val="0"/>
        <u val="none"/>
        <sz val="11"/>
        <color theme="1"/>
      </font>
      <fill>
        <patternFill patternType="solid">
          <bgColor rgb="FFFFE1E1"/>
        </patternFill>
      </fill>
      <alignment horizontal="center" vertical="center"/>
      <border>
        <left/>
        <right style="thin">
          <color theme="0"/>
        </right>
        <top/>
        <bottom/>
      </border>
    </dxf>
    <dxf>
      <font>
        <name val="思源黑体 CN Medium"/>
        <scheme val="none"/>
        <b val="0"/>
        <i val="0"/>
        <strike val="0"/>
        <u val="none"/>
        <sz val="11"/>
        <color theme="1"/>
      </font>
      <fill>
        <patternFill patternType="solid">
          <bgColor rgb="FFFFE1E1"/>
        </patternFill>
      </fill>
      <alignment horizontal="center" vertical="center"/>
      <border>
        <left/>
        <right style="thin">
          <color theme="0"/>
        </right>
        <top/>
        <bottom/>
      </border>
    </dxf>
    <dxf>
      <font>
        <name val="思源黑体 CN Medium"/>
        <scheme val="none"/>
        <b val="0"/>
        <i val="0"/>
        <strike val="0"/>
        <u val="none"/>
        <sz val="11"/>
        <color theme="1"/>
      </font>
      <fill>
        <patternFill patternType="solid">
          <bgColor rgb="FFFFE1E1"/>
        </patternFill>
      </fill>
      <alignment horizontal="center" vertical="center"/>
      <border>
        <left/>
        <right style="thin">
          <color theme="0"/>
        </right>
        <top/>
        <bottom/>
      </border>
    </dxf>
    <dxf>
      <font>
        <name val="思源黑体 CN Medium"/>
        <scheme val="none"/>
        <b val="0"/>
        <i val="0"/>
        <strike val="0"/>
        <u val="none"/>
        <sz val="11"/>
        <color theme="1"/>
      </font>
      <numFmt numFmtId="177" formatCode="0.0_ "/>
      <fill>
        <patternFill patternType="solid">
          <bgColor rgb="FFFFE1E1"/>
        </patternFill>
      </fill>
      <alignment horizontal="center" vertical="center"/>
      <border>
        <left/>
        <right style="thin">
          <color theme="0"/>
        </right>
        <top/>
        <bottom/>
      </border>
    </dxf>
    <dxf>
      <font>
        <name val="思源黑体 CN Medium"/>
        <scheme val="none"/>
        <b val="0"/>
        <i val="0"/>
        <strike val="0"/>
        <u val="none"/>
        <sz val="11"/>
        <color theme="1"/>
      </font>
      <numFmt numFmtId="178" formatCode="0_);[Red]\(0\)"/>
      <fill>
        <patternFill patternType="solid">
          <bgColor rgb="FFFFE1E1"/>
        </patternFill>
      </fill>
      <alignment horizontal="center" vertical="center"/>
      <border>
        <left/>
        <right style="thin">
          <color theme="0"/>
        </right>
        <top/>
        <bottom/>
      </border>
    </dxf>
    <dxf>
      <font>
        <name val="思源黑体 CN Medium"/>
        <scheme val="none"/>
        <b val="0"/>
        <i val="0"/>
        <strike val="0"/>
        <u val="none"/>
        <sz val="11"/>
        <color theme="1"/>
      </font>
      <numFmt numFmtId="178" formatCode="0_);[Red]\(0\)"/>
      <fill>
        <patternFill patternType="solid">
          <bgColor rgb="FFFFE1E1"/>
        </patternFill>
      </fill>
      <alignment horizontal="center" vertical="center"/>
      <border>
        <left/>
        <right style="thin">
          <color theme="0"/>
        </right>
        <top/>
        <bottom/>
      </border>
    </dxf>
    <dxf>
      <font>
        <name val="思源黑体 CN Medium"/>
        <scheme val="none"/>
        <b val="0"/>
        <i val="0"/>
        <strike val="0"/>
        <u val="none"/>
        <sz val="11"/>
        <color theme="1"/>
      </font>
      <numFmt numFmtId="177" formatCode="0.0_ "/>
      <fill>
        <patternFill patternType="solid">
          <bgColor rgb="FFFFE1E1"/>
        </patternFill>
      </fill>
      <alignment horizontal="center" vertical="center"/>
      <border>
        <left/>
        <right style="thin">
          <color theme="0"/>
        </right>
        <top/>
        <bottom style="thin">
          <color theme="0"/>
        </bottom>
      </border>
    </dxf>
    <dxf>
      <font>
        <name val="思源黑体 CN Medium"/>
        <scheme val="none"/>
        <b val="0"/>
        <i val="0"/>
        <strike val="0"/>
        <u val="none"/>
        <sz val="11"/>
        <color theme="1"/>
      </font>
      <numFmt numFmtId="177" formatCode="0.0_ "/>
      <fill>
        <patternFill patternType="solid">
          <bgColor rgb="FFFFE1E1"/>
        </patternFill>
      </fill>
      <alignment horizontal="center" vertical="center"/>
      <border>
        <left/>
        <right style="thin">
          <color theme="0"/>
        </right>
        <top/>
        <bottom style="thin">
          <color theme="0"/>
        </bottom>
      </border>
    </dxf>
    <dxf/>
    <dxf/>
    <dxf>
      <numFmt numFmtId="0" formatCode="General"/>
      <protection locked="0"/>
    </dxf>
    <dxf>
      <protection locked="0"/>
    </dxf>
    <dxf/>
    <dxf>
      <protection locked="0"/>
    </dxf>
    <dxf>
      <protection locked="0"/>
    </dxf>
    <dxf>
      <numFmt numFmtId="176" formatCode="0_ "/>
      <alignment horizontal="center" vertical="center"/>
    </dxf>
  </dxfs>
  <tableStyles count="0" defaultTableStyle="TableStyleMedium9" defaultPivotStyle="PivotStyleLight16"/>
  <colors>
    <mruColors>
      <color rgb="00C7000B"/>
      <color rgb="00FF9999"/>
      <color rgb="00FFD1D1"/>
      <color rgb="00FFE1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2:M6" totalsRowShown="0">
  <autoFilter ref="A2:M6"/>
  <tableColumns count="13">
    <tableColumn id="1" name="序号" dataDxfId="0"/>
    <tableColumn id="2" name="探测器类型" dataDxfId="1"/>
    <tableColumn id="3" name="像元尺寸(um)" dataDxfId="2"/>
    <tableColumn id="4" name="焦距(mm)" dataDxfId="3"/>
    <tableColumn id="5" name="目标大小(m)" dataDxfId="4"/>
    <tableColumn id="6" name="目标描述" dataDxfId="5"/>
    <tableColumn id="7" name="空间分辨率（mrad）" dataDxfId="6"/>
    <tableColumn id="8" name="识别参数" dataDxfId="7"/>
    <tableColumn id="9" name="识别距离（km）" dataDxfId="8"/>
    <tableColumn id="10" name="水平像元个数" dataDxfId="9"/>
    <tableColumn id="11" name="垂直像元个数" dataDxfId="10"/>
    <tableColumn id="12" name="水平视场角" dataDxfId="11"/>
    <tableColumn id="13" name="垂直视场角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表3" displayName="表3" ref="A1:H3" totalsRowShown="0">
  <autoFilter ref="A1:H3"/>
  <tableColumns count="8">
    <tableColumn id="1" name="序号" dataDxfId="13"/>
    <tableColumn id="2" name="探测器类型" dataDxfId="14"/>
    <tableColumn id="3" name="像元尺寸(um)" dataDxfId="15"/>
    <tableColumn id="4" name="目标大小(m)" dataDxfId="16"/>
    <tableColumn id="5" name="目标描述" dataDxfId="17"/>
    <tableColumn id="6" name="识别距离（km）" dataDxfId="18"/>
    <tableColumn id="7" name="识别参数" dataDxfId="19"/>
    <tableColumn id="8" name="焦距(mm)" dataDxfId="2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tabSelected="1" zoomScale="85" zoomScaleNormal="85" workbookViewId="0">
      <selection activeCell="C17" sqref="C17"/>
    </sheetView>
  </sheetViews>
  <sheetFormatPr defaultColWidth="9" defaultRowHeight="13.5" outlineLevelRow="6"/>
  <cols>
    <col min="1" max="1" width="6.75" style="3" customWidth="1"/>
    <col min="2" max="2" width="12.75" style="3" customWidth="1"/>
    <col min="3" max="3" width="14" style="3" customWidth="1"/>
    <col min="4" max="4" width="10.75" style="3" customWidth="1"/>
    <col min="5" max="5" width="13.375" style="3" customWidth="1"/>
    <col min="6" max="6" width="10.125" style="3" customWidth="1"/>
    <col min="7" max="7" width="19.375" style="3" customWidth="1"/>
    <col min="8" max="8" width="10.125" style="3" customWidth="1"/>
    <col min="9" max="9" width="15.875" style="3" customWidth="1"/>
    <col min="10" max="10" width="13.75" style="3" customWidth="1"/>
    <col min="11" max="11" width="13.625" style="3" customWidth="1"/>
    <col min="12" max="12" width="11.625" style="15" customWidth="1"/>
    <col min="13" max="13" width="12" style="15" customWidth="1"/>
    <col min="14" max="16384" width="9" style="15"/>
  </cols>
  <sheetData>
    <row r="1" ht="46" customHeight="1" spans="1:13">
      <c r="A1" s="16" t="s">
        <v>0</v>
      </c>
      <c r="L1" s="3"/>
      <c r="M1" s="3"/>
    </row>
    <row r="2" ht="30" customHeight="1" spans="1:13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24" t="s">
        <v>13</v>
      </c>
    </row>
    <row r="3" ht="18" customHeight="1" spans="1:13">
      <c r="A3" s="18">
        <v>1</v>
      </c>
      <c r="B3" s="18" t="s">
        <v>14</v>
      </c>
      <c r="C3" s="18">
        <v>30</v>
      </c>
      <c r="D3" s="18">
        <v>500</v>
      </c>
      <c r="E3" s="18">
        <v>2.3</v>
      </c>
      <c r="F3" s="18" t="s">
        <v>15</v>
      </c>
      <c r="G3" s="18">
        <f>$C3/$D3</f>
        <v>0.06</v>
      </c>
      <c r="H3" s="18">
        <v>6.2</v>
      </c>
      <c r="I3" s="25">
        <f>E3/(G3*H3)</f>
        <v>6.18279569892473</v>
      </c>
      <c r="J3" s="26">
        <v>320</v>
      </c>
      <c r="K3" s="26">
        <v>256</v>
      </c>
      <c r="L3" s="25">
        <f>ATAN(0.5*('探测距离计算(已知焦距)'!$C3*'探测距离计算(已知焦距)'!$J3*0.001)/'探测距离计算(已知焦距)'!$D3)/3.1415926*180*2</f>
        <v>1.10004519285865</v>
      </c>
      <c r="M3" s="25">
        <f>ATAN(0.5*('探测距离计算(已知焦距)'!$C3*'探测距离计算(已知焦距)'!$K3*0.001)/'探测距离计算(已知焦距)'!$D3)/3.1415926*180*2</f>
        <v>0.880045886199179</v>
      </c>
    </row>
    <row r="4" ht="21" customHeight="1" spans="1:13">
      <c r="A4" s="19">
        <v>2</v>
      </c>
      <c r="B4" s="19" t="s">
        <v>16</v>
      </c>
      <c r="C4" s="19">
        <v>15</v>
      </c>
      <c r="D4" s="19">
        <v>500</v>
      </c>
      <c r="E4" s="19">
        <v>2.3</v>
      </c>
      <c r="F4" s="19" t="s">
        <v>15</v>
      </c>
      <c r="G4" s="19">
        <f>$C4/$D4</f>
        <v>0.03</v>
      </c>
      <c r="H4" s="19">
        <v>6.2</v>
      </c>
      <c r="I4" s="27">
        <f>E4/(G4*H4)</f>
        <v>12.3655913978495</v>
      </c>
      <c r="J4" s="28">
        <v>640</v>
      </c>
      <c r="K4" s="28">
        <v>480</v>
      </c>
      <c r="L4" s="25">
        <f>ATAN(0.5*('探测距离计算(已知焦距)'!$C4*'探测距离计算(已知焦距)'!$J4*0.001)/'探测距离计算(已知焦距)'!$D4)/3.1415926*180*2</f>
        <v>1.10004519285865</v>
      </c>
      <c r="M4" s="25">
        <f>ATAN(0.5*('探测距离计算(已知焦距)'!$C4*'探测距离计算(已知焦距)'!$K4*0.001)/'探测距离计算(已知焦距)'!$D4)/3.1415926*180*2</f>
        <v>0.825044982482162</v>
      </c>
    </row>
    <row r="5" ht="18" customHeight="1" spans="1:13">
      <c r="A5" s="20">
        <v>3</v>
      </c>
      <c r="B5" s="19" t="s">
        <v>17</v>
      </c>
      <c r="C5" s="20">
        <v>17</v>
      </c>
      <c r="D5" s="20">
        <v>110</v>
      </c>
      <c r="E5" s="20">
        <v>2.3</v>
      </c>
      <c r="F5" s="19"/>
      <c r="G5" s="19">
        <f t="shared" ref="G5:G6" si="0">$C5/$D5</f>
        <v>0.154545454545455</v>
      </c>
      <c r="H5" s="19">
        <v>6.2</v>
      </c>
      <c r="I5" s="27">
        <f t="shared" ref="I5:I6" si="1">E5/(G5*H5)</f>
        <v>2.40037950664137</v>
      </c>
      <c r="J5" s="28">
        <v>384</v>
      </c>
      <c r="K5" s="28">
        <v>288</v>
      </c>
      <c r="L5" s="25">
        <f>ATAN(0.5*('探测距离计算(已知焦距)'!$C5*'探测距离计算(已知焦距)'!$J5*0.001)/'探测距离计算(已知焦距)'!$D5)/3.1415926*180*2</f>
        <v>3.39924672510926</v>
      </c>
      <c r="M5" s="25">
        <f>ATAN(0.5*('探测距离计算(已知焦距)'!$C5*'探测距离计算(已知焦距)'!$K5*0.001)/'探测距离计算(已知焦距)'!$D5)/3.1415926*180*2</f>
        <v>2.5497622223152</v>
      </c>
    </row>
    <row r="6" ht="21" customHeight="1" spans="1:13">
      <c r="A6" s="21">
        <v>4</v>
      </c>
      <c r="B6" s="22" t="s">
        <v>18</v>
      </c>
      <c r="C6" s="21">
        <v>17</v>
      </c>
      <c r="D6" s="21">
        <v>104</v>
      </c>
      <c r="E6" s="21">
        <v>0.5</v>
      </c>
      <c r="F6" s="19" t="s">
        <v>15</v>
      </c>
      <c r="G6" s="19">
        <f t="shared" si="0"/>
        <v>0.163461538461538</v>
      </c>
      <c r="H6" s="19">
        <v>6.2</v>
      </c>
      <c r="I6" s="27">
        <f t="shared" si="1"/>
        <v>0.493358633776091</v>
      </c>
      <c r="J6" s="28">
        <v>640</v>
      </c>
      <c r="K6" s="28">
        <v>480</v>
      </c>
      <c r="L6" s="25">
        <f>ATAN(0.5*('探测距离计算(已知焦距)'!$C6*'探测距离计算(已知焦距)'!$J6*0.001)/'探测距离计算(已知焦距)'!$D6)/3.1415926*180*2</f>
        <v>5.98856233434446</v>
      </c>
      <c r="M6" s="25">
        <f>ATAN(0.5*('探测距离计算(已知焦距)'!$C6*'探测距离计算(已知焦距)'!$K6*0.001)/'探测距离计算(已知焦距)'!$D6)/3.1415926*180*2</f>
        <v>4.49321093294763</v>
      </c>
    </row>
    <row r="7" ht="98" customHeight="1" spans="1:13">
      <c r="A7" s="23" t="s">
        <v>19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</sheetData>
  <mergeCells count="2">
    <mergeCell ref="A1:M1"/>
    <mergeCell ref="A7:M7"/>
  </mergeCells>
  <pageMargins left="0.7" right="0.7" top="0.75" bottom="0.75" header="0.3" footer="0.3"/>
  <pageSetup paperSize="9" orientation="portrait" horizontalDpi="200" verticalDpi="300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showGridLines="0" workbookViewId="0">
      <selection activeCell="A5" sqref="A5:H5"/>
    </sheetView>
  </sheetViews>
  <sheetFormatPr defaultColWidth="9" defaultRowHeight="13.5" outlineLevelRow="4" outlineLevelCol="7"/>
  <cols>
    <col min="1" max="1" width="9.75" customWidth="1"/>
    <col min="2" max="2" width="15.875" customWidth="1"/>
    <col min="3" max="3" width="18.625" customWidth="1"/>
    <col min="4" max="4" width="17.375" customWidth="1"/>
    <col min="5" max="5" width="13.75" customWidth="1"/>
    <col min="6" max="6" width="20.625" customWidth="1"/>
    <col min="7" max="7" width="13.75" customWidth="1"/>
    <col min="8" max="8" width="14.25" customWidth="1"/>
  </cols>
  <sheetData>
    <row r="1" ht="14.25" spans="1:8">
      <c r="A1" s="1" t="s">
        <v>1</v>
      </c>
      <c r="B1" s="1" t="s">
        <v>2</v>
      </c>
      <c r="C1" s="1" t="s">
        <v>3</v>
      </c>
      <c r="D1" s="1" t="s">
        <v>5</v>
      </c>
      <c r="E1" s="1" t="s">
        <v>6</v>
      </c>
      <c r="F1" s="2" t="s">
        <v>9</v>
      </c>
      <c r="G1" s="1" t="s">
        <v>8</v>
      </c>
      <c r="H1" s="3" t="s">
        <v>4</v>
      </c>
    </row>
    <row r="2" ht="14.25" spans="1:8">
      <c r="A2" s="4">
        <v>1</v>
      </c>
      <c r="B2" s="4" t="s">
        <v>14</v>
      </c>
      <c r="C2" s="5">
        <v>17</v>
      </c>
      <c r="D2" s="6">
        <v>1.6</v>
      </c>
      <c r="E2" s="4" t="s">
        <v>15</v>
      </c>
      <c r="F2" s="7">
        <v>3</v>
      </c>
      <c r="G2" s="6">
        <v>6.2</v>
      </c>
      <c r="H2" s="8">
        <f>C2*G2*F2/D2</f>
        <v>197.625</v>
      </c>
    </row>
    <row r="3" spans="1:8">
      <c r="A3" s="9">
        <v>2</v>
      </c>
      <c r="B3" s="9" t="s">
        <v>16</v>
      </c>
      <c r="C3" s="10">
        <v>17</v>
      </c>
      <c r="D3" s="11">
        <v>1.6</v>
      </c>
      <c r="E3" s="9" t="s">
        <v>15</v>
      </c>
      <c r="F3" s="12">
        <v>3</v>
      </c>
      <c r="G3" s="11">
        <v>6.2</v>
      </c>
      <c r="H3" s="8">
        <f>C3*G3*F3/D3</f>
        <v>197.625</v>
      </c>
    </row>
    <row r="5" ht="85.5" customHeight="1" spans="1:8">
      <c r="A5" s="13" t="s">
        <v>20</v>
      </c>
      <c r="B5" s="14"/>
      <c r="C5" s="14"/>
      <c r="D5" s="14"/>
      <c r="E5" s="14"/>
      <c r="F5" s="14"/>
      <c r="G5" s="14"/>
      <c r="H5" s="14"/>
    </row>
  </sheetData>
  <sheetProtection sheet="1" autoFilter="0" objects="1" scenarios="1"/>
  <mergeCells count="1">
    <mergeCell ref="A5:H5"/>
  </mergeCells>
  <pageMargins left="0.7" right="0.7" top="0.75" bottom="0.75" header="0.3" footer="0.3"/>
  <pageSetup paperSize="9" orientation="portrait" horizontalDpi="200" verticalDpi="3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探测距离计算(已知焦距)</vt:lpstr>
      <vt:lpstr>焦距计算（已知探测距离）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复方氨酚烷胺</cp:lastModifiedBy>
  <dcterms:created xsi:type="dcterms:W3CDTF">2006-09-13T11:21:00Z</dcterms:created>
  <dcterms:modified xsi:type="dcterms:W3CDTF">2022-05-18T10:59:57Z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FE87CB9538824015934D568B969E4D0E</vt:lpwstr>
  </property>
  <property fmtid="{D5CDD505-2E9C-101B-9397-08002B2CF9AE}" pid="3" name="KSOProductBuildVer">
    <vt:lpwstr>2052-11.1.0.11365</vt:lpwstr>
  </property>
</Properties>
</file>